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8"/>
  <workbookPr/>
  <mc:AlternateContent xmlns:mc="http://schemas.openxmlformats.org/markup-compatibility/2006">
    <mc:Choice Requires="x15">
      <x15ac:absPath xmlns:x15ac="http://schemas.microsoft.com/office/spreadsheetml/2010/11/ac" url="D:\O\tonery\044\1 výzva\"/>
    </mc:Choice>
  </mc:AlternateContent>
  <xr:revisionPtr revIDLastSave="0" documentId="13_ncr:1_{68EDF7E4-9CC6-4FCB-AF2B-F2713F136D19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Tonery" sheetId="1" r:id="rId1"/>
  </sheets>
  <definedNames>
    <definedName name="_xlnm.Print_Area" localSheetId="0">Tonery!$B$2:$T$21</definedName>
  </definedNames>
  <calcPr calcId="191029"/>
</workbook>
</file>

<file path=xl/calcChain.xml><?xml version="1.0" encoding="utf-8"?>
<calcChain xmlns="http://schemas.openxmlformats.org/spreadsheetml/2006/main">
  <c r="R15" i="1" l="1"/>
  <c r="S16" i="1"/>
  <c r="R17" i="1"/>
  <c r="R18" i="1"/>
  <c r="R14" i="1"/>
  <c r="S14" i="1"/>
  <c r="S15" i="1"/>
  <c r="R16" i="1"/>
  <c r="S17" i="1"/>
  <c r="O14" i="1"/>
  <c r="O15" i="1"/>
  <c r="O16" i="1"/>
  <c r="O17" i="1"/>
  <c r="O18" i="1"/>
  <c r="H14" i="1"/>
  <c r="H15" i="1"/>
  <c r="H16" i="1"/>
  <c r="H17" i="1"/>
  <c r="H18" i="1"/>
  <c r="S18" i="1" l="1"/>
  <c r="S11" i="1"/>
  <c r="S12" i="1"/>
  <c r="S8" i="1"/>
  <c r="S9" i="1"/>
  <c r="S10" i="1"/>
  <c r="S13" i="1"/>
  <c r="R8" i="1" l="1"/>
  <c r="R9" i="1"/>
  <c r="R10" i="1"/>
  <c r="R11" i="1"/>
  <c r="R12" i="1"/>
  <c r="R13" i="1"/>
  <c r="O8" i="1"/>
  <c r="O9" i="1"/>
  <c r="O10" i="1"/>
  <c r="O11" i="1"/>
  <c r="O12" i="1"/>
  <c r="O13" i="1"/>
  <c r="H13" i="1"/>
  <c r="H12" i="1"/>
  <c r="H11" i="1"/>
  <c r="H10" i="1"/>
  <c r="H9" i="1"/>
  <c r="H8" i="1"/>
  <c r="H7" i="1" l="1"/>
  <c r="S7" i="1" l="1"/>
  <c r="R7" i="1"/>
  <c r="Q21" i="1" s="1"/>
  <c r="O7" i="1"/>
  <c r="P21" i="1" s="1"/>
</calcChain>
</file>

<file path=xl/sharedStrings.xml><?xml version="1.0" encoding="utf-8"?>
<sst xmlns="http://schemas.openxmlformats.org/spreadsheetml/2006/main" count="76" uniqueCount="63">
  <si>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</si>
  <si>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</si>
  <si>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</si>
  <si>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</si>
  <si>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</si>
  <si>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</si>
  <si>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</si>
  <si>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</si>
  <si>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</si>
  <si>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</si>
  <si>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30125110-5 - Tonery pro laserové tiskárny/faxové přístroje</t>
  </si>
  <si>
    <t>30192113-6 - Inkoustové náplně</t>
  </si>
  <si>
    <t>CELKOVÁ MAXIMÁLNÍ CENA za celou VZ 
v Kč BEZ DPH</t>
  </si>
  <si>
    <t>CELKOVÁ NABÍDKOVÁ CENA v Kč bez DPH</t>
  </si>
  <si>
    <t xml:space="preserve">Požadavek na předložení bezpečnostních listů/certifikátů ekoznačky 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</si>
  <si>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  <r>
      <rPr>
        <b/>
        <sz val="11"/>
        <color theme="1"/>
        <rFont val="Calibri"/>
        <family val="2"/>
        <charset val="238"/>
        <scheme val="minor"/>
      </rPr>
      <t xml:space="preserve">
V případě, že se dodavatel při předání zboží na některá uvedená tel. čísla nedovolá, bude v takovém případě volat tel. 377 631 332.</t>
    </r>
  </si>
  <si>
    <t>Poznámka:
 bezpečnostní list nebo certifikát dle seznamu látek podle nařízení (ES) č. 1907/2006 (nařízení REACH) nebo ekoznačky typu I (podle ISO 14024) </t>
  </si>
  <si>
    <t>Název</t>
  </si>
  <si>
    <t>Měrná jednotka [MJ]</t>
  </si>
  <si>
    <t>Popis</t>
  </si>
  <si>
    <t xml:space="preserve">Fakturace </t>
  </si>
  <si>
    <t xml:space="preserve">Financováno
 z projektových finančních prostředků </t>
  </si>
  <si>
    <t>Kontaktní osoba 
k převzetí zboží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</si>
  <si>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</si>
  <si>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Maximální cena za jednotlivé položky 
 v Kč BEZ DPH </t>
  </si>
  <si>
    <t>Místo dodání</t>
  </si>
  <si>
    <t xml:space="preserve">POZNÁMKA </t>
  </si>
  <si>
    <t>CPV - výběr
TONERY</t>
  </si>
  <si>
    <t>ks</t>
  </si>
  <si>
    <t>Samostatná faktura</t>
  </si>
  <si>
    <t>NE</t>
  </si>
  <si>
    <t>Příloha č. 2 Kupní smlouvy - technická specifikace
Tonery (II.) 044 - 2021 (originální)</t>
  </si>
  <si>
    <t>sada</t>
  </si>
  <si>
    <t>KTO - Ing. Jan Matějka, 
Tel.: 702 091 406,
37763 8503,
E-mail: jmatejka@kto.zcu.cz</t>
  </si>
  <si>
    <t>Univerzitní 22, 
301 00 Plzeň,
Fakulta strojní - Katedra technologie obrábění, 
místnost UK 216</t>
  </si>
  <si>
    <t>ANO</t>
  </si>
  <si>
    <t>ESF II projekt Západočeské univerzity v Plzni. 
Číslo projektu: CZ.02.2.69/0.0/0.0/18_056/0013239</t>
  </si>
  <si>
    <t>IPC - Jana Lukášová, 
Tel.: 37763 1351,
E-mail: lukasovj@rek.zcu.cz</t>
  </si>
  <si>
    <t>Univerzitní 20,
301 00 Plzeň,
Informační a poradenské centrum,
místnost UI 213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</si>
  <si>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</si>
  <si>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Originální multipack inkoustových kazet 8x13ml.</t>
  </si>
  <si>
    <t>Originální inkoustová kazeta - photo purpurová 13 ml.</t>
  </si>
  <si>
    <t>Originální inkoustová kazeta - žlutá 13 ml.</t>
  </si>
  <si>
    <t>Originální inkoustová kazeta - photo azurová 13 ml.</t>
  </si>
  <si>
    <t xml:space="preserve">Originální inkoustová kazeta - purpurová 13 ml. </t>
  </si>
  <si>
    <t xml:space="preserve"> Toner pro Triumph Adler DCC 2935 - černý</t>
  </si>
  <si>
    <t>Toner pro OKI B401 dn - černý</t>
  </si>
  <si>
    <t xml:space="preserve"> Toner pro OKI MC362 - černý </t>
  </si>
  <si>
    <t xml:space="preserve"> Toner pro OKI C321 dn - černý</t>
  </si>
  <si>
    <t>Originální toner. Výtěžnost 25 000 stran.</t>
  </si>
  <si>
    <t>Originální toner. Výtěžnost 1 500 stran.</t>
  </si>
  <si>
    <t xml:space="preserve">Originální toner. Výtěžnost 3 500 stran. </t>
  </si>
  <si>
    <t>Toner pro OKI MC362 - azurový (cyan)</t>
  </si>
  <si>
    <t xml:space="preserve">Originální toner. Výtěžnost 2 000 stran. </t>
  </si>
  <si>
    <t xml:space="preserve"> Toner pro OKI MC362 - purpurový (magenta)</t>
  </si>
  <si>
    <t xml:space="preserve"> Toner pro OKI MC362 - žlutý (yellow)</t>
  </si>
  <si>
    <t>Originální toner. Výtěžnost 2 000 stran.</t>
  </si>
  <si>
    <t xml:space="preserve">Originální toner. Výtěžnost 2 200 stran. </t>
  </si>
  <si>
    <t>Náplň do tiskárny Canon PIXMA PRO 100 S - photo purpurová</t>
  </si>
  <si>
    <t>Náplň do tiskárny Canon PIXMA PRO 100 S - žlutá</t>
  </si>
  <si>
    <t>Náplň do tiskárny Canon PIXMA PRO 100 S - photo azurová</t>
  </si>
  <si>
    <t>Náplň do tiskárny Canon PIXMA PRO 100 S - purpurová</t>
  </si>
  <si>
    <t>Náplň do tiskárny Canon PIXMA PRO 100 S - multipack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</si>
</sst>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3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u/>
      <sz val="12"/>
      <color indexed="2"/>
      <name val="Calibri"/>
      <family val="2"/>
      <charset val="238"/>
      <scheme val="minor"/>
    </font>
    <font>
      <sz val="11"/>
      <color rgb="FF005A9E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6" fillId="0" borderId="0"/>
  </cellStyleXfs>
  <cellXfs count="147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/>
    <xf numFmtId="0" fontId="0" fillId="0" borderId="0" xfId="0" applyAlignment="1">
      <alignment vertical="top" wrapText="1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9" fillId="0" borderId="0" xfId="0" applyFont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7" fillId="0" borderId="0" xfId="0" applyFont="1" applyAlignment="1">
      <alignment horizontal="left" vertical="center" wrapText="1"/>
    </xf>
    <xf numFmtId="0" fontId="0" fillId="0" borderId="1" xfId="0" applyBorder="1"/>
    <xf numFmtId="0" fontId="0" fillId="5" borderId="1" xfId="0" applyFill="1" applyBorder="1"/>
    <xf numFmtId="0" fontId="0" fillId="0" borderId="0" xfId="0" applyAlignment="1">
      <alignment horizontal="left" vertical="top" indent="1"/>
    </xf>
    <xf numFmtId="0" fontId="12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7" fillId="5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3" fillId="2" borderId="3" xfId="0" applyFont="1" applyFill="1" applyBorder="1" applyAlignment="1">
      <alignment horizontal="center" vertical="center" textRotation="90" wrapText="1"/>
    </xf>
    <xf numFmtId="0" fontId="13" fillId="6" borderId="4" xfId="0" applyFont="1" applyFill="1" applyBorder="1" applyAlignment="1">
      <alignment horizontal="center" vertical="center" wrapText="1"/>
    </xf>
    <xf numFmtId="0" fontId="13" fillId="5" borderId="4" xfId="0" applyFont="1" applyFill="1" applyBorder="1" applyAlignment="1">
      <alignment horizontal="center" vertical="center" wrapText="1"/>
    </xf>
    <xf numFmtId="0" fontId="7" fillId="5" borderId="4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3" fillId="6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3" fillId="0" borderId="0" xfId="0" applyFont="1" applyAlignment="1">
      <alignment vertical="center"/>
    </xf>
    <xf numFmtId="164" fontId="15" fillId="0" borderId="0" xfId="0" applyNumberFormat="1" applyFont="1" applyAlignment="1">
      <alignment horizontal="right" vertical="center" indent="1"/>
    </xf>
    <xf numFmtId="164" fontId="6" fillId="0" borderId="3" xfId="0" applyNumberFormat="1" applyFont="1" applyBorder="1" applyAlignment="1">
      <alignment horizontal="center" vertical="center"/>
    </xf>
    <xf numFmtId="0" fontId="17" fillId="0" borderId="0" xfId="0" applyFont="1" applyFill="1" applyAlignment="1">
      <alignment vertical="center"/>
    </xf>
    <xf numFmtId="49" fontId="0" fillId="0" borderId="0" xfId="0" applyNumberFormat="1" applyFill="1" applyAlignment="1">
      <alignment horizontal="center" vertical="top" wrapText="1"/>
    </xf>
    <xf numFmtId="0" fontId="18" fillId="0" borderId="0" xfId="0" applyFont="1" applyAlignment="1">
      <alignment vertical="top" wrapText="1"/>
    </xf>
    <xf numFmtId="0" fontId="13" fillId="0" borderId="0" xfId="0" applyFont="1" applyAlignment="1">
      <alignment horizontal="left" vertical="center" wrapText="1"/>
    </xf>
    <xf numFmtId="0" fontId="20" fillId="6" borderId="4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21" fillId="0" borderId="0" xfId="0" applyFont="1"/>
    <xf numFmtId="0" fontId="21" fillId="0" borderId="0" xfId="0" applyFont="1" applyAlignment="1">
      <alignment horizontal="center"/>
    </xf>
    <xf numFmtId="0" fontId="0" fillId="0" borderId="0" xfId="0" applyBorder="1" applyAlignment="1">
      <alignment horizontal="center" vertical="center" wrapText="1"/>
    </xf>
    <xf numFmtId="0" fontId="0" fillId="0" borderId="0" xfId="0" applyBorder="1"/>
    <xf numFmtId="0" fontId="10" fillId="0" borderId="0" xfId="0" applyFont="1" applyBorder="1" applyAlignment="1">
      <alignment vertical="center"/>
    </xf>
    <xf numFmtId="0" fontId="11" fillId="0" borderId="0" xfId="0" applyFont="1" applyBorder="1" applyAlignment="1">
      <alignment vertical="center" wrapText="1"/>
    </xf>
    <xf numFmtId="0" fontId="17" fillId="6" borderId="4" xfId="0" applyFont="1" applyFill="1" applyBorder="1" applyAlignment="1">
      <alignment horizontal="center" vertical="center" wrapText="1"/>
    </xf>
    <xf numFmtId="0" fontId="0" fillId="0" borderId="7" xfId="0" applyBorder="1"/>
    <xf numFmtId="3" fontId="0" fillId="2" borderId="8" xfId="0" applyNumberFormat="1" applyFill="1" applyBorder="1" applyAlignment="1">
      <alignment horizontal="center" vertical="center" wrapText="1"/>
    </xf>
    <xf numFmtId="3" fontId="0" fillId="3" borderId="9" xfId="0" applyNumberFormat="1" applyFill="1" applyBorder="1" applyAlignment="1">
      <alignment horizontal="center" vertical="center" wrapText="1"/>
    </xf>
    <xf numFmtId="0" fontId="0" fillId="3" borderId="9" xfId="0" applyFill="1" applyBorder="1" applyAlignment="1">
      <alignment horizontal="center" vertical="center" wrapText="1"/>
    </xf>
    <xf numFmtId="0" fontId="0" fillId="4" borderId="9" xfId="0" applyFill="1" applyBorder="1" applyAlignment="1">
      <alignment horizontal="center" vertical="center"/>
    </xf>
    <xf numFmtId="164" fontId="0" fillId="3" borderId="9" xfId="0" applyNumberFormat="1" applyFill="1" applyBorder="1" applyAlignment="1">
      <alignment horizontal="right" vertical="center" indent="1"/>
    </xf>
    <xf numFmtId="3" fontId="0" fillId="2" borderId="10" xfId="0" applyNumberFormat="1" applyFill="1" applyBorder="1" applyAlignment="1">
      <alignment horizontal="center" vertical="center" wrapText="1"/>
    </xf>
    <xf numFmtId="3" fontId="0" fillId="3" borderId="11" xfId="0" applyNumberFormat="1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0" fillId="4" borderId="11" xfId="0" applyFill="1" applyBorder="1" applyAlignment="1">
      <alignment horizontal="center" vertical="center"/>
    </xf>
    <xf numFmtId="164" fontId="0" fillId="0" borderId="11" xfId="0" applyNumberFormat="1" applyBorder="1" applyAlignment="1">
      <alignment horizontal="right" vertical="center" indent="1"/>
    </xf>
    <xf numFmtId="164" fontId="0" fillId="3" borderId="11" xfId="0" applyNumberFormat="1" applyFill="1" applyBorder="1" applyAlignment="1">
      <alignment horizontal="right" vertical="center" indent="1"/>
    </xf>
    <xf numFmtId="165" fontId="0" fillId="0" borderId="11" xfId="0" applyNumberFormat="1" applyBorder="1" applyAlignment="1">
      <alignment horizontal="right" vertical="center" indent="1"/>
    </xf>
    <xf numFmtId="0" fontId="0" fillId="0" borderId="11" xfId="0" applyBorder="1" applyAlignment="1">
      <alignment horizontal="center" vertical="center"/>
    </xf>
    <xf numFmtId="164" fontId="0" fillId="0" borderId="9" xfId="0" applyNumberFormat="1" applyBorder="1" applyAlignment="1">
      <alignment horizontal="right" vertical="center" indent="1"/>
    </xf>
    <xf numFmtId="165" fontId="0" fillId="0" borderId="9" xfId="0" applyNumberFormat="1" applyBorder="1" applyAlignment="1">
      <alignment horizontal="right" vertical="center" indent="1"/>
    </xf>
    <xf numFmtId="0" fontId="0" fillId="0" borderId="9" xfId="0" applyBorder="1" applyAlignment="1">
      <alignment horizontal="center" vertical="center"/>
    </xf>
    <xf numFmtId="3" fontId="0" fillId="2" borderId="14" xfId="0" applyNumberFormat="1" applyFill="1" applyBorder="1" applyAlignment="1">
      <alignment horizontal="center" vertical="center" wrapText="1"/>
    </xf>
    <xf numFmtId="3" fontId="0" fillId="3" borderId="15" xfId="0" applyNumberFormat="1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0" fillId="4" borderId="15" xfId="0" applyFill="1" applyBorder="1" applyAlignment="1">
      <alignment horizontal="center" vertical="center"/>
    </xf>
    <xf numFmtId="164" fontId="0" fillId="0" borderId="15" xfId="0" applyNumberFormat="1" applyBorder="1" applyAlignment="1">
      <alignment horizontal="right" vertical="center" indent="1"/>
    </xf>
    <xf numFmtId="164" fontId="0" fillId="3" borderId="15" xfId="0" applyNumberFormat="1" applyFill="1" applyBorder="1" applyAlignment="1">
      <alignment horizontal="right" vertical="center" indent="1"/>
    </xf>
    <xf numFmtId="165" fontId="0" fillId="0" borderId="15" xfId="0" applyNumberFormat="1" applyBorder="1" applyAlignment="1">
      <alignment horizontal="right" vertical="center" indent="1"/>
    </xf>
    <xf numFmtId="0" fontId="0" fillId="0" borderId="15" xfId="0" applyBorder="1" applyAlignment="1">
      <alignment horizontal="center" vertical="center"/>
    </xf>
    <xf numFmtId="3" fontId="0" fillId="2" borderId="17" xfId="0" applyNumberFormat="1" applyFill="1" applyBorder="1" applyAlignment="1">
      <alignment horizontal="center" vertical="center" wrapText="1"/>
    </xf>
    <xf numFmtId="3" fontId="0" fillId="3" borderId="18" xfId="0" applyNumberFormat="1" applyFill="1" applyBorder="1" applyAlignment="1">
      <alignment horizontal="center" vertical="center" wrapText="1"/>
    </xf>
    <xf numFmtId="0" fontId="0" fillId="3" borderId="18" xfId="0" applyFill="1" applyBorder="1" applyAlignment="1">
      <alignment horizontal="center" vertical="center" wrapText="1"/>
    </xf>
    <xf numFmtId="0" fontId="0" fillId="4" borderId="18" xfId="0" applyFill="1" applyBorder="1" applyAlignment="1">
      <alignment horizontal="center" vertical="center"/>
    </xf>
    <xf numFmtId="164" fontId="0" fillId="0" borderId="18" xfId="0" applyNumberFormat="1" applyBorder="1" applyAlignment="1">
      <alignment horizontal="right" vertical="center" indent="1"/>
    </xf>
    <xf numFmtId="164" fontId="0" fillId="3" borderId="18" xfId="0" applyNumberFormat="1" applyFill="1" applyBorder="1" applyAlignment="1">
      <alignment horizontal="right" vertical="center" indent="1"/>
    </xf>
    <xf numFmtId="165" fontId="0" fillId="0" borderId="18" xfId="0" applyNumberFormat="1" applyBorder="1" applyAlignment="1">
      <alignment horizontal="right" vertical="center" indent="1"/>
    </xf>
    <xf numFmtId="0" fontId="0" fillId="0" borderId="18" xfId="0" applyBorder="1" applyAlignment="1">
      <alignment horizontal="center" vertical="center"/>
    </xf>
    <xf numFmtId="0" fontId="0" fillId="0" borderId="0" xfId="0" applyAlignment="1">
      <alignment horizontal="justify" vertical="center" wrapText="1"/>
    </xf>
    <xf numFmtId="0" fontId="7" fillId="6" borderId="4" xfId="0" applyFont="1" applyFill="1" applyBorder="1" applyAlignment="1">
      <alignment horizontal="center" vertical="center" wrapText="1"/>
    </xf>
    <xf numFmtId="3" fontId="0" fillId="2" borderId="19" xfId="0" applyNumberFormat="1" applyFill="1" applyBorder="1" applyAlignment="1">
      <alignment horizontal="center" vertical="center" wrapText="1"/>
    </xf>
    <xf numFmtId="3" fontId="0" fillId="3" borderId="20" xfId="0" applyNumberFormat="1" applyFill="1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 wrapText="1"/>
    </xf>
    <xf numFmtId="164" fontId="0" fillId="3" borderId="20" xfId="0" applyNumberFormat="1" applyFill="1" applyBorder="1" applyAlignment="1">
      <alignment horizontal="right" vertical="center" indent="1"/>
    </xf>
    <xf numFmtId="3" fontId="0" fillId="2" borderId="21" xfId="0" applyNumberFormat="1" applyFill="1" applyBorder="1" applyAlignment="1">
      <alignment horizontal="center" vertical="center" wrapText="1"/>
    </xf>
    <xf numFmtId="3" fontId="0" fillId="3" borderId="22" xfId="0" applyNumberFormat="1" applyFill="1" applyBorder="1" applyAlignment="1">
      <alignment horizontal="center" vertical="center" wrapText="1"/>
    </xf>
    <xf numFmtId="0" fontId="0" fillId="3" borderId="22" xfId="0" applyFill="1" applyBorder="1" applyAlignment="1">
      <alignment horizontal="center" vertical="center" wrapText="1"/>
    </xf>
    <xf numFmtId="0" fontId="0" fillId="4" borderId="22" xfId="0" applyFill="1" applyBorder="1" applyAlignment="1">
      <alignment horizontal="center" vertical="center"/>
    </xf>
    <xf numFmtId="164" fontId="0" fillId="0" borderId="22" xfId="0" applyNumberFormat="1" applyBorder="1" applyAlignment="1">
      <alignment horizontal="right" vertical="center" indent="1"/>
    </xf>
    <xf numFmtId="164" fontId="0" fillId="3" borderId="22" xfId="0" applyNumberFormat="1" applyFill="1" applyBorder="1" applyAlignment="1">
      <alignment horizontal="right" vertical="center" indent="1"/>
    </xf>
    <xf numFmtId="165" fontId="0" fillId="0" borderId="22" xfId="0" applyNumberFormat="1" applyBorder="1" applyAlignment="1">
      <alignment horizontal="right" vertical="center" indent="1"/>
    </xf>
    <xf numFmtId="0" fontId="0" fillId="0" borderId="22" xfId="0" applyBorder="1" applyAlignment="1">
      <alignment horizontal="center" vertical="center"/>
    </xf>
    <xf numFmtId="0" fontId="2" fillId="3" borderId="9" xfId="0" applyFont="1" applyFill="1" applyBorder="1" applyAlignment="1">
      <alignment horizontal="left" vertical="center" wrapText="1" indent="1"/>
    </xf>
    <xf numFmtId="0" fontId="2" fillId="3" borderId="11" xfId="0" applyFont="1" applyFill="1" applyBorder="1" applyAlignment="1">
      <alignment horizontal="left" vertical="center" wrapText="1" indent="1"/>
    </xf>
    <xf numFmtId="0" fontId="2" fillId="3" borderId="15" xfId="0" applyFont="1" applyFill="1" applyBorder="1" applyAlignment="1">
      <alignment horizontal="left" vertical="center" wrapText="1" indent="1"/>
    </xf>
    <xf numFmtId="0" fontId="2" fillId="3" borderId="22" xfId="0" applyFont="1" applyFill="1" applyBorder="1" applyAlignment="1">
      <alignment horizontal="left" vertical="center" wrapText="1" indent="1"/>
    </xf>
    <xf numFmtId="0" fontId="2" fillId="3" borderId="20" xfId="0" applyFont="1" applyFill="1" applyBorder="1" applyAlignment="1">
      <alignment horizontal="left" vertical="center" wrapText="1" indent="1"/>
    </xf>
    <xf numFmtId="0" fontId="2" fillId="3" borderId="18" xfId="0" applyFont="1" applyFill="1" applyBorder="1" applyAlignment="1">
      <alignment horizontal="left" vertical="center" wrapText="1" indent="1"/>
    </xf>
    <xf numFmtId="0" fontId="0" fillId="3" borderId="2" xfId="0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0" fillId="3" borderId="16" xfId="0" applyFill="1" applyBorder="1" applyAlignment="1">
      <alignment horizontal="center" vertical="center" wrapText="1"/>
    </xf>
    <xf numFmtId="0" fontId="3" fillId="3" borderId="12" xfId="0" applyFont="1" applyFill="1" applyBorder="1" applyAlignment="1">
      <alignment horizontal="center" vertical="center" wrapText="1"/>
    </xf>
    <xf numFmtId="0" fontId="3" fillId="3" borderId="13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0" fontId="0" fillId="3" borderId="6" xfId="0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0" fontId="5" fillId="3" borderId="13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17" fillId="3" borderId="12" xfId="0" applyFont="1" applyFill="1" applyBorder="1" applyAlignment="1">
      <alignment horizontal="center" vertical="center" wrapText="1"/>
    </xf>
    <xf numFmtId="0" fontId="17" fillId="3" borderId="13" xfId="0" applyFont="1" applyFill="1" applyBorder="1" applyAlignment="1">
      <alignment horizontal="center" vertical="center" wrapText="1"/>
    </xf>
    <xf numFmtId="0" fontId="17" fillId="3" borderId="6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center" wrapText="1"/>
    </xf>
    <xf numFmtId="0" fontId="2" fillId="3" borderId="16" xfId="0" applyFont="1" applyFill="1" applyBorder="1" applyAlignment="1">
      <alignment horizontal="center" vertical="center" wrapText="1"/>
    </xf>
    <xf numFmtId="0" fontId="5" fillId="3" borderId="16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center" vertical="center" wrapText="1"/>
    </xf>
    <xf numFmtId="0" fontId="4" fillId="3" borderId="16" xfId="0" applyFont="1" applyFill="1" applyBorder="1" applyAlignment="1">
      <alignment horizontal="center" vertical="center" wrapText="1"/>
    </xf>
    <xf numFmtId="0" fontId="17" fillId="3" borderId="2" xfId="0" applyFont="1" applyFill="1" applyBorder="1" applyAlignment="1">
      <alignment horizontal="center" vertical="center" wrapText="1"/>
    </xf>
    <xf numFmtId="0" fontId="17" fillId="3" borderId="16" xfId="0" applyFont="1" applyFill="1" applyBorder="1" applyAlignment="1">
      <alignment horizontal="center" vertical="center" wrapText="1"/>
    </xf>
    <xf numFmtId="0" fontId="21" fillId="0" borderId="0" xfId="0" applyFont="1" applyAlignment="1">
      <alignment horizontal="left" wrapText="1"/>
    </xf>
    <xf numFmtId="0" fontId="13" fillId="0" borderId="0" xfId="0" applyFont="1" applyAlignment="1">
      <alignment horizontal="left" wrapText="1"/>
    </xf>
    <xf numFmtId="164" fontId="6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19" fillId="2" borderId="0" xfId="0" applyFont="1" applyFill="1" applyAlignment="1">
      <alignment horizontal="left" vertical="center" wrapText="1"/>
    </xf>
    <xf numFmtId="0" fontId="19" fillId="2" borderId="0" xfId="0" applyFont="1" applyFill="1" applyAlignment="1">
      <alignment horizontal="left" vertical="center"/>
    </xf>
    <xf numFmtId="0" fontId="17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7" fillId="6" borderId="4" xfId="0" applyFont="1" applyFill="1" applyBorder="1" applyAlignment="1">
      <alignment horizontal="center" vertical="center" wrapText="1"/>
    </xf>
    <xf numFmtId="0" fontId="0" fillId="6" borderId="4" xfId="0" applyFill="1" applyBorder="1" applyAlignment="1">
      <alignment vertical="center" wrapText="1"/>
    </xf>
    <xf numFmtId="0" fontId="0" fillId="6" borderId="5" xfId="0" applyFill="1" applyBorder="1" applyAlignment="1">
      <alignment vertical="center" wrapText="1"/>
    </xf>
    <xf numFmtId="0" fontId="14" fillId="5" borderId="9" xfId="0" applyFont="1" applyFill="1" applyBorder="1" applyAlignment="1" applyProtection="1">
      <alignment horizontal="left" vertical="center" wrapText="1" indent="1"/>
      <protection locked="0"/>
    </xf>
    <xf numFmtId="0" fontId="14" fillId="5" borderId="11" xfId="0" applyFont="1" applyFill="1" applyBorder="1" applyAlignment="1" applyProtection="1">
      <alignment horizontal="left" vertical="center" wrapText="1" indent="1"/>
      <protection locked="0"/>
    </xf>
    <xf numFmtId="0" fontId="14" fillId="5" borderId="15" xfId="0" applyFont="1" applyFill="1" applyBorder="1" applyAlignment="1" applyProtection="1">
      <alignment horizontal="left" vertical="center" wrapText="1" indent="1"/>
      <protection locked="0"/>
    </xf>
    <xf numFmtId="0" fontId="14" fillId="5" borderId="22" xfId="0" applyFont="1" applyFill="1" applyBorder="1" applyAlignment="1" applyProtection="1">
      <alignment horizontal="left" vertical="center" wrapText="1" indent="1"/>
      <protection locked="0"/>
    </xf>
    <xf numFmtId="0" fontId="14" fillId="5" borderId="20" xfId="0" applyFont="1" applyFill="1" applyBorder="1" applyAlignment="1" applyProtection="1">
      <alignment horizontal="left" vertical="center" wrapText="1" indent="1"/>
      <protection locked="0"/>
    </xf>
    <xf numFmtId="0" fontId="14" fillId="5" borderId="18" xfId="0" applyFont="1" applyFill="1" applyBorder="1" applyAlignment="1" applyProtection="1">
      <alignment horizontal="left" vertical="center" wrapText="1" indent="1"/>
      <protection locked="0"/>
    </xf>
    <xf numFmtId="164" fontId="14" fillId="5" borderId="9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5" borderId="11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5" borderId="15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5" borderId="22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5" borderId="20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5" borderId="18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11">
    <dxf>
      <font>
        <b/>
        <i val="0"/>
      </font>
    </dxf>
    <dxf>
      <fill>
        <patternFill>
          <bgColor rgb="FFCCECFF"/>
        </patternFill>
      </fill>
    </dxf>
    <dxf>
      <fill>
        <patternFill>
          <bgColor rgb="FF99FFCC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colors>
    <mruColors>
      <color rgb="FFCCECFF"/>
      <color rgb="FFB7E3E9"/>
      <color rgb="FFB7DEE8"/>
      <color rgb="FF99FFCC"/>
      <color rgb="FF00FF99"/>
      <color rgb="FF00FFCC"/>
      <color rgb="FF66FFCC"/>
      <color rgb="FF85FFB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U168"/>
  <sheetViews>
    <sheetView tabSelected="1" topLeftCell="G4" zoomScale="78" zoomScaleNormal="78" workbookViewId="0">
      <selection activeCell="K7" sqref="K7:K11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64.7109375" style="1" customWidth="1"/>
    <col min="4" max="4" width="11.7109375" style="2" customWidth="1"/>
    <col min="5" max="5" width="11.28515625" style="3" customWidth="1"/>
    <col min="6" max="6" width="66.28515625" style="1" customWidth="1"/>
    <col min="7" max="7" width="27.85546875" style="1" customWidth="1"/>
    <col min="8" max="8" width="19.42578125" style="1" customWidth="1"/>
    <col min="9" max="9" width="21.85546875" style="1" customWidth="1"/>
    <col min="10" max="10" width="16.85546875" style="1" customWidth="1"/>
    <col min="11" max="11" width="47.140625" style="5" customWidth="1"/>
    <col min="12" max="12" width="31.28515625" style="5" customWidth="1"/>
    <col min="13" max="13" width="43.28515625" style="5" customWidth="1"/>
    <col min="14" max="14" width="25.7109375" style="1" customWidth="1"/>
    <col min="15" max="15" width="17.7109375" style="1" hidden="1" customWidth="1"/>
    <col min="16" max="16" width="21.5703125" style="5" customWidth="1"/>
    <col min="17" max="17" width="23.7109375" style="5" customWidth="1"/>
    <col min="18" max="18" width="20.7109375" style="5" bestFit="1" customWidth="1"/>
    <col min="19" max="19" width="19.7109375" style="5" bestFit="1" customWidth="1"/>
    <col min="20" max="20" width="11.5703125" style="5" hidden="1" customWidth="1"/>
    <col min="21" max="21" width="39.140625" style="4" customWidth="1"/>
    <col min="22" max="16384" width="9.140625" style="5"/>
  </cols>
  <sheetData>
    <row r="1" spans="2:21" ht="43.15" customHeight="1" x14ac:dyDescent="0.25">
      <c r="B1" s="128" t="s">
        <v>31</v>
      </c>
      <c r="C1" s="129"/>
      <c r="D1" s="34"/>
      <c r="E1" s="35"/>
    </row>
    <row r="2" spans="2:21" ht="18.75" customHeight="1" x14ac:dyDescent="0.25">
      <c r="B2" s="10"/>
      <c r="C2" s="5"/>
      <c r="D2" s="10"/>
      <c r="E2" s="11"/>
      <c r="F2" s="6"/>
      <c r="G2" s="44"/>
      <c r="H2" s="44"/>
      <c r="I2" s="44"/>
      <c r="J2" s="42"/>
      <c r="K2" s="43"/>
      <c r="L2" s="43"/>
      <c r="N2" s="6"/>
      <c r="O2" s="6"/>
      <c r="P2" s="7"/>
      <c r="Q2" s="7"/>
      <c r="S2" s="7"/>
      <c r="T2" s="8"/>
      <c r="U2" s="9"/>
    </row>
    <row r="3" spans="2:21" ht="18" customHeight="1" x14ac:dyDescent="0.25">
      <c r="B3" s="15"/>
      <c r="C3" s="13" t="s">
        <v>0</v>
      </c>
      <c r="D3" s="14"/>
      <c r="E3" s="14"/>
      <c r="F3" s="14"/>
      <c r="G3" s="45"/>
      <c r="H3" s="45"/>
      <c r="I3" s="45"/>
      <c r="J3" s="45"/>
      <c r="K3" s="45"/>
      <c r="L3" s="45"/>
      <c r="M3" s="7"/>
      <c r="N3" s="36"/>
      <c r="O3" s="4"/>
      <c r="P3" s="36"/>
      <c r="Q3" s="36"/>
      <c r="R3" s="36"/>
      <c r="S3" s="36"/>
    </row>
    <row r="4" spans="2:21" ht="18" customHeight="1" thickBot="1" x14ac:dyDescent="0.3">
      <c r="B4" s="16"/>
      <c r="C4" s="17" t="s">
        <v>1</v>
      </c>
      <c r="D4" s="14"/>
      <c r="E4" s="14"/>
      <c r="F4" s="14"/>
      <c r="G4" s="14"/>
      <c r="H4" s="14"/>
      <c r="I4" s="7"/>
      <c r="J4" s="7"/>
      <c r="K4" s="7"/>
      <c r="L4" s="7"/>
      <c r="M4" s="7"/>
      <c r="N4" s="6"/>
      <c r="O4" s="6"/>
      <c r="P4" s="7"/>
      <c r="Q4" s="7"/>
      <c r="S4" s="7"/>
    </row>
    <row r="5" spans="2:21" ht="34.5" customHeight="1" thickBot="1" x14ac:dyDescent="0.3">
      <c r="B5" s="18"/>
      <c r="C5" s="19"/>
      <c r="D5" s="20"/>
      <c r="E5" s="20"/>
      <c r="F5" s="6"/>
      <c r="G5" s="21" t="s">
        <v>2</v>
      </c>
      <c r="H5" s="39"/>
      <c r="I5" s="6"/>
      <c r="J5" s="6"/>
      <c r="N5" s="22"/>
      <c r="O5" s="22"/>
      <c r="Q5" s="21" t="s">
        <v>2</v>
      </c>
      <c r="U5" s="12"/>
    </row>
    <row r="6" spans="2:21" ht="102.75" customHeight="1" thickTop="1" thickBot="1" x14ac:dyDescent="0.3">
      <c r="B6" s="23" t="s">
        <v>3</v>
      </c>
      <c r="C6" s="38" t="s">
        <v>17</v>
      </c>
      <c r="D6" s="24" t="s">
        <v>4</v>
      </c>
      <c r="E6" s="38" t="s">
        <v>18</v>
      </c>
      <c r="F6" s="38" t="s">
        <v>19</v>
      </c>
      <c r="G6" s="25" t="s">
        <v>5</v>
      </c>
      <c r="H6" s="38" t="s">
        <v>14</v>
      </c>
      <c r="I6" s="38" t="s">
        <v>20</v>
      </c>
      <c r="J6" s="38" t="s">
        <v>21</v>
      </c>
      <c r="K6" s="24" t="s">
        <v>39</v>
      </c>
      <c r="L6" s="46" t="s">
        <v>22</v>
      </c>
      <c r="M6" s="38" t="s">
        <v>25</v>
      </c>
      <c r="N6" s="38" t="s">
        <v>23</v>
      </c>
      <c r="O6" s="38" t="s">
        <v>24</v>
      </c>
      <c r="P6" s="24" t="s">
        <v>6</v>
      </c>
      <c r="Q6" s="26" t="s">
        <v>7</v>
      </c>
      <c r="R6" s="81" t="s">
        <v>8</v>
      </c>
      <c r="S6" s="81" t="s">
        <v>9</v>
      </c>
      <c r="T6" s="38" t="s">
        <v>26</v>
      </c>
      <c r="U6" s="38" t="s">
        <v>27</v>
      </c>
    </row>
    <row r="7" spans="2:21" ht="42" customHeight="1" thickTop="1" x14ac:dyDescent="0.25">
      <c r="B7" s="48">
        <v>1</v>
      </c>
      <c r="C7" s="94" t="s">
        <v>62</v>
      </c>
      <c r="D7" s="49">
        <v>3</v>
      </c>
      <c r="E7" s="50" t="s">
        <v>32</v>
      </c>
      <c r="F7" s="94" t="s">
        <v>40</v>
      </c>
      <c r="G7" s="135"/>
      <c r="H7" s="51" t="str">
        <f t="shared" ref="H7:H18" si="0">IF(P7&gt;1999,"ANO","NE")</f>
        <v>ANO</v>
      </c>
      <c r="I7" s="103" t="s">
        <v>29</v>
      </c>
      <c r="J7" s="106" t="s">
        <v>30</v>
      </c>
      <c r="K7" s="108"/>
      <c r="L7" s="114" t="s">
        <v>33</v>
      </c>
      <c r="M7" s="114" t="s">
        <v>34</v>
      </c>
      <c r="N7" s="111">
        <v>14</v>
      </c>
      <c r="O7" s="61">
        <f>D7*P7</f>
        <v>6300</v>
      </c>
      <c r="P7" s="52">
        <v>2100</v>
      </c>
      <c r="Q7" s="141"/>
      <c r="R7" s="62">
        <f>D7*Q7</f>
        <v>0</v>
      </c>
      <c r="S7" s="63" t="str">
        <f t="shared" ref="S7:S13" si="1">IF(ISNUMBER(Q7), IF(Q7&gt;P7,"NEVYHOVUJE","VYHOVUJE")," ")</f>
        <v xml:space="preserve"> </v>
      </c>
      <c r="T7" s="106"/>
      <c r="U7" s="106" t="s">
        <v>11</v>
      </c>
    </row>
    <row r="8" spans="2:21" ht="42" customHeight="1" x14ac:dyDescent="0.25">
      <c r="B8" s="53">
        <v>2</v>
      </c>
      <c r="C8" s="95" t="s">
        <v>58</v>
      </c>
      <c r="D8" s="54">
        <v>2</v>
      </c>
      <c r="E8" s="55" t="s">
        <v>28</v>
      </c>
      <c r="F8" s="95" t="s">
        <v>41</v>
      </c>
      <c r="G8" s="136"/>
      <c r="H8" s="56" t="str">
        <f t="shared" si="0"/>
        <v>NE</v>
      </c>
      <c r="I8" s="104"/>
      <c r="J8" s="101"/>
      <c r="K8" s="109"/>
      <c r="L8" s="104"/>
      <c r="M8" s="104"/>
      <c r="N8" s="112"/>
      <c r="O8" s="57">
        <f t="shared" ref="O8:O18" si="2">D8*P8</f>
        <v>500</v>
      </c>
      <c r="P8" s="58">
        <v>250</v>
      </c>
      <c r="Q8" s="142"/>
      <c r="R8" s="59">
        <f t="shared" ref="R8:R13" si="3">D8*Q8</f>
        <v>0</v>
      </c>
      <c r="S8" s="60" t="str">
        <f t="shared" si="1"/>
        <v xml:space="preserve"> </v>
      </c>
      <c r="T8" s="101"/>
      <c r="U8" s="101"/>
    </row>
    <row r="9" spans="2:21" ht="42" customHeight="1" x14ac:dyDescent="0.25">
      <c r="B9" s="53">
        <v>3</v>
      </c>
      <c r="C9" s="95" t="s">
        <v>59</v>
      </c>
      <c r="D9" s="54">
        <v>1</v>
      </c>
      <c r="E9" s="55" t="s">
        <v>28</v>
      </c>
      <c r="F9" s="95" t="s">
        <v>42</v>
      </c>
      <c r="G9" s="136"/>
      <c r="H9" s="56" t="str">
        <f t="shared" si="0"/>
        <v>NE</v>
      </c>
      <c r="I9" s="104"/>
      <c r="J9" s="101"/>
      <c r="K9" s="109"/>
      <c r="L9" s="104"/>
      <c r="M9" s="104"/>
      <c r="N9" s="112"/>
      <c r="O9" s="57">
        <f t="shared" si="2"/>
        <v>250</v>
      </c>
      <c r="P9" s="58">
        <v>250</v>
      </c>
      <c r="Q9" s="142"/>
      <c r="R9" s="59">
        <f t="shared" si="3"/>
        <v>0</v>
      </c>
      <c r="S9" s="60" t="str">
        <f t="shared" si="1"/>
        <v xml:space="preserve"> </v>
      </c>
      <c r="T9" s="101"/>
      <c r="U9" s="101"/>
    </row>
    <row r="10" spans="2:21" ht="42" customHeight="1" x14ac:dyDescent="0.25">
      <c r="B10" s="53">
        <v>4</v>
      </c>
      <c r="C10" s="95" t="s">
        <v>60</v>
      </c>
      <c r="D10" s="54">
        <v>1</v>
      </c>
      <c r="E10" s="55" t="s">
        <v>28</v>
      </c>
      <c r="F10" s="95" t="s">
        <v>43</v>
      </c>
      <c r="G10" s="136"/>
      <c r="H10" s="56" t="str">
        <f t="shared" si="0"/>
        <v>NE</v>
      </c>
      <c r="I10" s="104"/>
      <c r="J10" s="101"/>
      <c r="K10" s="109"/>
      <c r="L10" s="104"/>
      <c r="M10" s="104"/>
      <c r="N10" s="112"/>
      <c r="O10" s="57">
        <f t="shared" si="2"/>
        <v>250</v>
      </c>
      <c r="P10" s="58">
        <v>250</v>
      </c>
      <c r="Q10" s="142"/>
      <c r="R10" s="59">
        <f t="shared" si="3"/>
        <v>0</v>
      </c>
      <c r="S10" s="60" t="str">
        <f t="shared" si="1"/>
        <v xml:space="preserve"> </v>
      </c>
      <c r="T10" s="101"/>
      <c r="U10" s="101"/>
    </row>
    <row r="11" spans="2:21" ht="42" customHeight="1" thickBot="1" x14ac:dyDescent="0.3">
      <c r="B11" s="64">
        <v>5</v>
      </c>
      <c r="C11" s="96" t="s">
        <v>61</v>
      </c>
      <c r="D11" s="65">
        <v>1</v>
      </c>
      <c r="E11" s="66" t="s">
        <v>28</v>
      </c>
      <c r="F11" s="96" t="s">
        <v>44</v>
      </c>
      <c r="G11" s="137"/>
      <c r="H11" s="67" t="str">
        <f t="shared" si="0"/>
        <v>NE</v>
      </c>
      <c r="I11" s="105"/>
      <c r="J11" s="107"/>
      <c r="K11" s="110"/>
      <c r="L11" s="105"/>
      <c r="M11" s="105"/>
      <c r="N11" s="113"/>
      <c r="O11" s="68">
        <f t="shared" si="2"/>
        <v>250</v>
      </c>
      <c r="P11" s="69">
        <v>250</v>
      </c>
      <c r="Q11" s="143"/>
      <c r="R11" s="70">
        <f t="shared" si="3"/>
        <v>0</v>
      </c>
      <c r="S11" s="71" t="str">
        <f t="shared" si="1"/>
        <v xml:space="preserve"> </v>
      </c>
      <c r="T11" s="107"/>
      <c r="U11" s="107"/>
    </row>
    <row r="12" spans="2:21" ht="42" customHeight="1" x14ac:dyDescent="0.25">
      <c r="B12" s="86">
        <v>6</v>
      </c>
      <c r="C12" s="97" t="s">
        <v>45</v>
      </c>
      <c r="D12" s="87">
        <v>2</v>
      </c>
      <c r="E12" s="88" t="s">
        <v>28</v>
      </c>
      <c r="F12" s="97" t="s">
        <v>49</v>
      </c>
      <c r="G12" s="138"/>
      <c r="H12" s="89" t="str">
        <f t="shared" si="0"/>
        <v>ANO</v>
      </c>
      <c r="I12" s="115" t="s">
        <v>29</v>
      </c>
      <c r="J12" s="100" t="s">
        <v>35</v>
      </c>
      <c r="K12" s="115" t="s">
        <v>36</v>
      </c>
      <c r="L12" s="115" t="s">
        <v>37</v>
      </c>
      <c r="M12" s="115" t="s">
        <v>38</v>
      </c>
      <c r="N12" s="121">
        <v>14</v>
      </c>
      <c r="O12" s="90">
        <f t="shared" si="2"/>
        <v>5000</v>
      </c>
      <c r="P12" s="91">
        <v>2500</v>
      </c>
      <c r="Q12" s="144"/>
      <c r="R12" s="92">
        <f t="shared" si="3"/>
        <v>0</v>
      </c>
      <c r="S12" s="93" t="str">
        <f t="shared" si="1"/>
        <v xml:space="preserve"> </v>
      </c>
      <c r="T12" s="100"/>
      <c r="U12" s="100" t="s">
        <v>10</v>
      </c>
    </row>
    <row r="13" spans="2:21" ht="42" customHeight="1" x14ac:dyDescent="0.25">
      <c r="B13" s="53">
        <v>7</v>
      </c>
      <c r="C13" s="95" t="s">
        <v>46</v>
      </c>
      <c r="D13" s="54">
        <v>1</v>
      </c>
      <c r="E13" s="55" t="s">
        <v>28</v>
      </c>
      <c r="F13" s="95" t="s">
        <v>50</v>
      </c>
      <c r="G13" s="136"/>
      <c r="H13" s="56" t="str">
        <f t="shared" si="0"/>
        <v>NE</v>
      </c>
      <c r="I13" s="116"/>
      <c r="J13" s="101"/>
      <c r="K13" s="109"/>
      <c r="L13" s="119"/>
      <c r="M13" s="119"/>
      <c r="N13" s="112"/>
      <c r="O13" s="57">
        <f t="shared" si="2"/>
        <v>1600</v>
      </c>
      <c r="P13" s="58">
        <v>1600</v>
      </c>
      <c r="Q13" s="142"/>
      <c r="R13" s="59">
        <f t="shared" si="3"/>
        <v>0</v>
      </c>
      <c r="S13" s="60" t="str">
        <f t="shared" si="1"/>
        <v xml:space="preserve"> </v>
      </c>
      <c r="T13" s="101"/>
      <c r="U13" s="101"/>
    </row>
    <row r="14" spans="2:21" ht="42" customHeight="1" x14ac:dyDescent="0.25">
      <c r="B14" s="82">
        <v>8</v>
      </c>
      <c r="C14" s="98" t="s">
        <v>47</v>
      </c>
      <c r="D14" s="83">
        <v>1</v>
      </c>
      <c r="E14" s="84" t="s">
        <v>28</v>
      </c>
      <c r="F14" s="98" t="s">
        <v>51</v>
      </c>
      <c r="G14" s="139"/>
      <c r="H14" s="56" t="str">
        <f t="shared" si="0"/>
        <v>NE</v>
      </c>
      <c r="I14" s="116"/>
      <c r="J14" s="101"/>
      <c r="K14" s="109"/>
      <c r="L14" s="119"/>
      <c r="M14" s="119"/>
      <c r="N14" s="112"/>
      <c r="O14" s="57">
        <f t="shared" si="2"/>
        <v>1800</v>
      </c>
      <c r="P14" s="85">
        <v>1800</v>
      </c>
      <c r="Q14" s="145"/>
      <c r="R14" s="59">
        <f t="shared" ref="R14:R18" si="4">D14*Q14</f>
        <v>0</v>
      </c>
      <c r="S14" s="60" t="str">
        <f t="shared" ref="S14:S18" si="5">IF(ISNUMBER(Q14), IF(Q14&gt;P14,"NEVYHOVUJE","VYHOVUJE")," ")</f>
        <v xml:space="preserve"> </v>
      </c>
      <c r="T14" s="101"/>
      <c r="U14" s="101"/>
    </row>
    <row r="15" spans="2:21" ht="42" customHeight="1" x14ac:dyDescent="0.25">
      <c r="B15" s="82">
        <v>9</v>
      </c>
      <c r="C15" s="98" t="s">
        <v>52</v>
      </c>
      <c r="D15" s="83">
        <v>1</v>
      </c>
      <c r="E15" s="84" t="s">
        <v>28</v>
      </c>
      <c r="F15" s="98" t="s">
        <v>53</v>
      </c>
      <c r="G15" s="139"/>
      <c r="H15" s="56" t="str">
        <f t="shared" si="0"/>
        <v>ANO</v>
      </c>
      <c r="I15" s="116"/>
      <c r="J15" s="101"/>
      <c r="K15" s="109"/>
      <c r="L15" s="119"/>
      <c r="M15" s="119"/>
      <c r="N15" s="112"/>
      <c r="O15" s="57">
        <f t="shared" si="2"/>
        <v>2200</v>
      </c>
      <c r="P15" s="85">
        <v>2200</v>
      </c>
      <c r="Q15" s="145"/>
      <c r="R15" s="59">
        <f t="shared" si="4"/>
        <v>0</v>
      </c>
      <c r="S15" s="60" t="str">
        <f t="shared" si="5"/>
        <v xml:space="preserve"> </v>
      </c>
      <c r="T15" s="101"/>
      <c r="U15" s="101"/>
    </row>
    <row r="16" spans="2:21" ht="42" customHeight="1" x14ac:dyDescent="0.25">
      <c r="B16" s="82">
        <v>10</v>
      </c>
      <c r="C16" s="98" t="s">
        <v>54</v>
      </c>
      <c r="D16" s="83">
        <v>1</v>
      </c>
      <c r="E16" s="84" t="s">
        <v>28</v>
      </c>
      <c r="F16" s="98" t="s">
        <v>53</v>
      </c>
      <c r="G16" s="139"/>
      <c r="H16" s="56" t="str">
        <f t="shared" si="0"/>
        <v>ANO</v>
      </c>
      <c r="I16" s="116"/>
      <c r="J16" s="101"/>
      <c r="K16" s="109"/>
      <c r="L16" s="119"/>
      <c r="M16" s="119"/>
      <c r="N16" s="112"/>
      <c r="O16" s="57">
        <f t="shared" si="2"/>
        <v>2200</v>
      </c>
      <c r="P16" s="85">
        <v>2200</v>
      </c>
      <c r="Q16" s="145"/>
      <c r="R16" s="59">
        <f t="shared" si="4"/>
        <v>0</v>
      </c>
      <c r="S16" s="60" t="str">
        <f t="shared" si="5"/>
        <v xml:space="preserve"> </v>
      </c>
      <c r="T16" s="101"/>
      <c r="U16" s="101"/>
    </row>
    <row r="17" spans="2:21" ht="42" customHeight="1" x14ac:dyDescent="0.25">
      <c r="B17" s="82">
        <v>11</v>
      </c>
      <c r="C17" s="98" t="s">
        <v>55</v>
      </c>
      <c r="D17" s="83">
        <v>1</v>
      </c>
      <c r="E17" s="84" t="s">
        <v>28</v>
      </c>
      <c r="F17" s="98" t="s">
        <v>56</v>
      </c>
      <c r="G17" s="139"/>
      <c r="H17" s="56" t="str">
        <f t="shared" si="0"/>
        <v>ANO</v>
      </c>
      <c r="I17" s="116"/>
      <c r="J17" s="101"/>
      <c r="K17" s="109"/>
      <c r="L17" s="119"/>
      <c r="M17" s="119"/>
      <c r="N17" s="112"/>
      <c r="O17" s="57">
        <f t="shared" si="2"/>
        <v>2300</v>
      </c>
      <c r="P17" s="85">
        <v>2300</v>
      </c>
      <c r="Q17" s="145"/>
      <c r="R17" s="59">
        <f t="shared" si="4"/>
        <v>0</v>
      </c>
      <c r="S17" s="60" t="str">
        <f t="shared" si="5"/>
        <v xml:space="preserve"> </v>
      </c>
      <c r="T17" s="101"/>
      <c r="U17" s="101"/>
    </row>
    <row r="18" spans="2:21" ht="42" customHeight="1" thickBot="1" x14ac:dyDescent="0.3">
      <c r="B18" s="72">
        <v>12</v>
      </c>
      <c r="C18" s="99" t="s">
        <v>48</v>
      </c>
      <c r="D18" s="73">
        <v>1</v>
      </c>
      <c r="E18" s="74" t="s">
        <v>28</v>
      </c>
      <c r="F18" s="99" t="s">
        <v>57</v>
      </c>
      <c r="G18" s="140"/>
      <c r="H18" s="75" t="str">
        <f t="shared" si="0"/>
        <v>NE</v>
      </c>
      <c r="I18" s="117"/>
      <c r="J18" s="102"/>
      <c r="K18" s="118"/>
      <c r="L18" s="120"/>
      <c r="M18" s="120"/>
      <c r="N18" s="122"/>
      <c r="O18" s="76">
        <f t="shared" si="2"/>
        <v>1800</v>
      </c>
      <c r="P18" s="77">
        <v>1800</v>
      </c>
      <c r="Q18" s="146"/>
      <c r="R18" s="78">
        <f t="shared" si="4"/>
        <v>0</v>
      </c>
      <c r="S18" s="79" t="str">
        <f t="shared" si="5"/>
        <v xml:space="preserve"> </v>
      </c>
      <c r="T18" s="102"/>
      <c r="U18" s="102"/>
    </row>
    <row r="19" spans="2:21" ht="16.5" thickTop="1" thickBot="1" x14ac:dyDescent="0.3">
      <c r="C19" s="5"/>
      <c r="D19" s="5"/>
      <c r="E19" s="5"/>
      <c r="F19" s="5"/>
      <c r="G19" s="5"/>
      <c r="H19" s="5"/>
      <c r="I19" s="5"/>
      <c r="J19" s="5"/>
      <c r="N19" s="5"/>
      <c r="O19" s="5"/>
      <c r="R19" s="47"/>
    </row>
    <row r="20" spans="2:21" ht="60.75" customHeight="1" thickTop="1" thickBot="1" x14ac:dyDescent="0.3">
      <c r="B20" s="130" t="s">
        <v>15</v>
      </c>
      <c r="C20" s="131"/>
      <c r="D20" s="131"/>
      <c r="E20" s="131"/>
      <c r="F20" s="131"/>
      <c r="G20" s="131"/>
      <c r="H20" s="80"/>
      <c r="I20" s="27"/>
      <c r="J20" s="27"/>
      <c r="K20" s="27"/>
      <c r="L20" s="12"/>
      <c r="M20" s="12"/>
      <c r="N20" s="28"/>
      <c r="O20" s="28"/>
      <c r="P20" s="29" t="s">
        <v>12</v>
      </c>
      <c r="Q20" s="132" t="s">
        <v>13</v>
      </c>
      <c r="R20" s="133"/>
      <c r="S20" s="134"/>
      <c r="T20" s="22"/>
      <c r="U20" s="30"/>
    </row>
    <row r="21" spans="2:21" ht="33.75" customHeight="1" thickTop="1" thickBot="1" x14ac:dyDescent="0.3">
      <c r="B21" s="123" t="s">
        <v>16</v>
      </c>
      <c r="C21" s="124"/>
      <c r="D21" s="124"/>
      <c r="E21" s="124"/>
      <c r="F21" s="124"/>
      <c r="G21" s="124"/>
      <c r="H21" s="37"/>
      <c r="I21" s="31"/>
      <c r="L21" s="10"/>
      <c r="M21" s="10"/>
      <c r="N21" s="32"/>
      <c r="O21" s="32"/>
      <c r="P21" s="33">
        <f>SUM(O7:O18)</f>
        <v>24450</v>
      </c>
      <c r="Q21" s="125">
        <f>SUM(R7:R18)</f>
        <v>0</v>
      </c>
      <c r="R21" s="126"/>
      <c r="S21" s="127"/>
    </row>
    <row r="22" spans="2:21" ht="14.25" customHeight="1" thickTop="1" x14ac:dyDescent="0.25"/>
    <row r="23" spans="2:21" ht="14.25" customHeight="1" x14ac:dyDescent="0.25">
      <c r="B23" s="40"/>
    </row>
    <row r="24" spans="2:21" ht="14.25" customHeight="1" x14ac:dyDescent="0.25">
      <c r="B24" s="41"/>
      <c r="C24" s="40"/>
    </row>
    <row r="25" spans="2:21" ht="14.25" customHeight="1" x14ac:dyDescent="0.25"/>
    <row r="26" spans="2:21" ht="14.25" customHeight="1" x14ac:dyDescent="0.25"/>
    <row r="27" spans="2:21" ht="14.25" customHeight="1" x14ac:dyDescent="0.25"/>
    <row r="28" spans="2:21" ht="14.25" customHeight="1" x14ac:dyDescent="0.25"/>
    <row r="29" spans="2:21" ht="14.25" customHeight="1" x14ac:dyDescent="0.25"/>
    <row r="30" spans="2:21" ht="14.25" customHeight="1" x14ac:dyDescent="0.25"/>
    <row r="31" spans="2:21" ht="14.25" customHeight="1" x14ac:dyDescent="0.25"/>
    <row r="32" spans="2:21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  <row r="163" ht="14.25" customHeight="1" x14ac:dyDescent="0.25"/>
    <row r="164" ht="14.25" customHeight="1" x14ac:dyDescent="0.25"/>
    <row r="165" ht="14.25" customHeight="1" x14ac:dyDescent="0.25"/>
    <row r="166" ht="14.25" customHeight="1" x14ac:dyDescent="0.25"/>
    <row r="167" ht="14.25" customHeight="1" x14ac:dyDescent="0.25"/>
    <row r="168" ht="14.25" customHeight="1" x14ac:dyDescent="0.25"/>
  </sheetData>
  <sheetProtection algorithmName="SHA-512" hashValue="MygJOfgCpN0bc5eY/xtB+wj1ogpny7Ue5XxiZ2nMokVGu9HXEcqurTT4P9Qh4zMpVVRBeed/Wdkcq8YMwvlvBg==" saltValue="cQJojtNgpnp6ZJ8mdgv2Jg==" spinCount="100000" sheet="1" objects="1" scenarios="1"/>
  <mergeCells count="21">
    <mergeCell ref="B1:C1"/>
    <mergeCell ref="B20:G20"/>
    <mergeCell ref="Q20:S20"/>
    <mergeCell ref="N12:N18"/>
    <mergeCell ref="T12:T18"/>
    <mergeCell ref="T7:T11"/>
    <mergeCell ref="U7:U11"/>
    <mergeCell ref="B21:G21"/>
    <mergeCell ref="Q21:S21"/>
    <mergeCell ref="I12:I18"/>
    <mergeCell ref="J12:J18"/>
    <mergeCell ref="K12:K18"/>
    <mergeCell ref="L12:L18"/>
    <mergeCell ref="M12:M18"/>
    <mergeCell ref="I7:I11"/>
    <mergeCell ref="J7:J11"/>
    <mergeCell ref="K7:K11"/>
    <mergeCell ref="N7:N11"/>
    <mergeCell ref="L7:L11"/>
    <mergeCell ref="M7:M11"/>
    <mergeCell ref="U12:U18"/>
  </mergeCells>
  <conditionalFormatting sqref="B7:B18 D7:D18">
    <cfRule type="containsBlanks" dxfId="10" priority="53">
      <formula>LEN(TRIM(B7))=0</formula>
    </cfRule>
  </conditionalFormatting>
  <conditionalFormatting sqref="B7:B18">
    <cfRule type="cellIs" dxfId="9" priority="48" operator="greaterThanOrEqual">
      <formula>1</formula>
    </cfRule>
  </conditionalFormatting>
  <conditionalFormatting sqref="S7:S18">
    <cfRule type="cellIs" dxfId="8" priority="45" operator="equal">
      <formula>"VYHOVUJE"</formula>
    </cfRule>
  </conditionalFormatting>
  <conditionalFormatting sqref="S7:S18">
    <cfRule type="cellIs" dxfId="7" priority="44" operator="equal">
      <formula>"NEVYHOVUJE"</formula>
    </cfRule>
  </conditionalFormatting>
  <conditionalFormatting sqref="G7:G18 Q7:Q18">
    <cfRule type="containsBlanks" dxfId="6" priority="25">
      <formula>LEN(TRIM(G7))=0</formula>
    </cfRule>
  </conditionalFormatting>
  <conditionalFormatting sqref="G7:G18 Q7:Q18">
    <cfRule type="notContainsBlanks" dxfId="5" priority="23">
      <formula>LEN(TRIM(G7))&gt;0</formula>
    </cfRule>
  </conditionalFormatting>
  <conditionalFormatting sqref="G7:G18 Q7:Q18">
    <cfRule type="notContainsBlanks" dxfId="4" priority="22">
      <formula>LEN(TRIM(G7))&gt;0</formula>
    </cfRule>
  </conditionalFormatting>
  <conditionalFormatting sqref="G7:G18">
    <cfRule type="notContainsBlanks" dxfId="3" priority="21">
      <formula>LEN(TRIM(G7))&gt;0</formula>
    </cfRule>
  </conditionalFormatting>
  <conditionalFormatting sqref="H7:H18">
    <cfRule type="containsBlanks" dxfId="2" priority="54">
      <formula>LEN(TRIM(H7))=0</formula>
    </cfRule>
  </conditionalFormatting>
  <conditionalFormatting sqref="H7:H18">
    <cfRule type="notContainsBlanks" dxfId="1" priority="56">
      <formula>LEN(TRIM(H7))&gt;0</formula>
    </cfRule>
  </conditionalFormatting>
  <conditionalFormatting sqref="H7:H18">
    <cfRule type="containsText" dxfId="0" priority="3" operator="containsText" text="ANO">
      <formula>NOT(ISERROR(SEARCH("ANO",H7)))</formula>
    </cfRule>
  </conditionalFormatting>
  <dataValidations count="3">
    <dataValidation type="list" showInputMessage="1" showErrorMessage="1" sqref="J7 H7:H18" xr:uid="{00000000-0002-0000-0000-000001000000}">
      <formula1>"ANO,NE"</formula1>
    </dataValidation>
    <dataValidation type="list" allowBlank="1" showInputMessage="1" showErrorMessage="1" sqref="J12" xr:uid="{F3DA611F-D4E1-43E2-B038-E904B11708CE}">
      <formula1>"ANO,NE"</formula1>
    </dataValidation>
    <dataValidation type="list" showInputMessage="1" showErrorMessage="1" sqref="E7:E18" xr:uid="{00000000-0002-0000-0000-000000000000}">
      <formula1>"ks,bal,sada,"</formula1>
    </dataValidation>
  </dataValidations>
  <pageMargins left="0.11811023622047245" right="0.15748031496062992" top="0.27" bottom="0.78740157480314965" header="0.31496062992125984" footer="0.31496062992125984"/>
  <pageSetup paperSize="9" scale="33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U7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revision>1</cp:revision>
  <cp:lastPrinted>2021-09-06T05:55:26Z</cp:lastPrinted>
  <dcterms:created xsi:type="dcterms:W3CDTF">2014-03-05T12:43:32Z</dcterms:created>
  <dcterms:modified xsi:type="dcterms:W3CDTF">2021-10-06T12:02:31Z</dcterms:modified>
</cp:coreProperties>
</file>